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rva ABC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9" customWidth="1"/>
    <col min="2" max="2" width="10" customWidth="1"/>
    <col min="3" max="3" width="13" customWidth="1"/>
    <col min="4" max="4" width="22" customWidth="1"/>
    <col min="5" max="5" width="13" customWidth="1"/>
    <col min="6" max="6" width="13" customWidth="1"/>
    <col min="7" max="7" width="14" customWidth="1"/>
    <col min="8" max="8" width="10" customWidth="1"/>
  </cols>
  <sheetData>
    <row r="1">
      <c r="A1" s="1" t="inlineStr">
        <is>
          <t xml:space="preserve">Item</t>
        </is>
      </c>
      <c r="B1" s="1" t="inlineStr">
        <is>
          <t xml:space="preserve">Unidade</t>
        </is>
      </c>
      <c r="C1" s="1" t="inlineStr">
        <is>
          <t xml:space="preserve">Quantidade</t>
        </is>
      </c>
      <c r="D1" s="1" t="inlineStr">
        <is>
          <t xml:space="preserve">Preço unitário (R$)</t>
        </is>
      </c>
      <c r="E1" s="1" t="inlineStr">
        <is>
          <t xml:space="preserve">Valor (R$)</t>
        </is>
      </c>
      <c r="F1" s="1" t="inlineStr">
        <is>
          <t xml:space="preserve">% do total</t>
        </is>
      </c>
      <c r="G1" s="1" t="inlineStr">
        <is>
          <t xml:space="preserve">% acumulado</t>
        </is>
      </c>
      <c r="H1" s="1" t="inlineStr">
        <is>
          <t xml:space="preserve">Classe</t>
        </is>
      </c>
    </row>
    <row r="2">
      <c r="A2" s="0" t="inlineStr">
        <is>
          <t xml:space="preserve">Pilares, vigas e laje</t>
        </is>
      </c>
      <c r="B2" s="0" t="inlineStr">
        <is>
          <t xml:space="preserve">m³</t>
        </is>
      </c>
      <c r="C2" s="5">
        <v>22</v>
      </c>
      <c r="D2" s="2">
        <v>2400</v>
      </c>
      <c r="E2" s="2">
        <f>C2*D2</f>
        <v>52800</v>
      </c>
      <c r="F2" s="0">
        <f>ROUND(E2/E$14*100,1)</f>
        <v>25.7</v>
      </c>
      <c r="G2" s="0">
        <f>ROUND(SUM(E$2:E2)/E$14*100,1)</f>
        <v>25.7</v>
      </c>
      <c r="H2" s="0" t="str">
        <f>IF(G2-F2&lt;80,"A",IF(G2-F2&lt;95,"B","C"))</f>
        <v>A</v>
      </c>
    </row>
    <row r="3">
      <c r="A3" s="0" t="inlineStr">
        <is>
          <t xml:space="preserve">Parede de bloco cerâmico</t>
        </is>
      </c>
      <c r="B3" s="0" t="inlineStr">
        <is>
          <t xml:space="preserve">m²</t>
        </is>
      </c>
      <c r="C3" s="5">
        <v>260</v>
      </c>
      <c r="D3" s="2">
        <v>102.4</v>
      </c>
      <c r="E3" s="2">
        <f>C3*D3</f>
        <v>26624</v>
      </c>
      <c r="F3" s="0">
        <f>ROUND(E3/E$14*100,1)</f>
        <v>13</v>
      </c>
      <c r="G3" s="0">
        <f>ROUND(SUM(E$2:E3)/E$14*100,1)</f>
        <v>38.7</v>
      </c>
      <c r="H3" s="0" t="str">
        <f>IF(G3-F3&lt;80,"A",IF(G3-F3&lt;95,"B","C"))</f>
        <v>A</v>
      </c>
    </row>
    <row r="4">
      <c r="A4" s="0" t="inlineStr">
        <is>
          <t xml:space="preserve">Sapatas e viga baldrame</t>
        </is>
      </c>
      <c r="B4" s="0" t="inlineStr">
        <is>
          <t xml:space="preserve">m³</t>
        </is>
      </c>
      <c r="C4" s="5">
        <v>14</v>
      </c>
      <c r="D4" s="2">
        <v>1850</v>
      </c>
      <c r="E4" s="2">
        <f>C4*D4</f>
        <v>25900</v>
      </c>
      <c r="F4" s="0">
        <f>ROUND(E4/E$14*100,1)</f>
        <v>12.6</v>
      </c>
      <c r="G4" s="0">
        <f>ROUND(SUM(E$2:E4)/E$14*100,1)</f>
        <v>51.3</v>
      </c>
      <c r="H4" s="0" t="str">
        <f>IF(G4-F4&lt;80,"A",IF(G4-F4&lt;95,"B","C"))</f>
        <v>A</v>
      </c>
    </row>
    <row r="5">
      <c r="A5" s="0" t="inlineStr">
        <is>
          <t xml:space="preserve">Chapisco e reboco</t>
        </is>
      </c>
      <c r="B5" s="0" t="inlineStr">
        <is>
          <t xml:space="preserve">m²</t>
        </is>
      </c>
      <c r="C5" s="5">
        <v>520</v>
      </c>
      <c r="D5" s="2">
        <v>42</v>
      </c>
      <c r="E5" s="2">
        <f>C5*D5</f>
        <v>21840</v>
      </c>
      <c r="F5" s="0">
        <f>ROUND(E5/E$14*100,1)</f>
        <v>10.6</v>
      </c>
      <c r="G5" s="0">
        <f>ROUND(SUM(E$2:E5)/E$14*100,1)</f>
        <v>61.9</v>
      </c>
      <c r="H5" s="0" t="str">
        <f>IF(G5-F5&lt;80,"A",IF(G5-F5&lt;95,"B","C"))</f>
        <v>A</v>
      </c>
    </row>
    <row r="6">
      <c r="A6" s="0" t="inlineStr">
        <is>
          <t xml:space="preserve">Estrutura e telha da cobertura</t>
        </is>
      </c>
      <c r="B6" s="0" t="inlineStr">
        <is>
          <t xml:space="preserve">m²</t>
        </is>
      </c>
      <c r="C6" s="5">
        <v>110</v>
      </c>
      <c r="D6" s="2">
        <v>165</v>
      </c>
      <c r="E6" s="2">
        <f>C6*D6</f>
        <v>18150</v>
      </c>
      <c r="F6" s="0">
        <f>ROUND(E6/E$14*100,1)</f>
        <v>8.8</v>
      </c>
      <c r="G6" s="0">
        <f>ROUND(SUM(E$2:E6)/E$14*100,1)</f>
        <v>70.8</v>
      </c>
      <c r="H6" s="0" t="str">
        <f>IF(G6-F6&lt;80,"A",IF(G6-F6&lt;95,"B","C"))</f>
        <v>A</v>
      </c>
    </row>
    <row r="7">
      <c r="A7" s="0" t="inlineStr">
        <is>
          <t xml:space="preserve">Massa e tinta</t>
        </is>
      </c>
      <c r="B7" s="0" t="inlineStr">
        <is>
          <t xml:space="preserve">m²</t>
        </is>
      </c>
      <c r="C7" s="5">
        <v>520</v>
      </c>
      <c r="D7" s="2">
        <v>31</v>
      </c>
      <c r="E7" s="2">
        <f>C7*D7</f>
        <v>16120</v>
      </c>
      <c r="F7" s="0">
        <f>ROUND(E7/E$14*100,1)</f>
        <v>7.9</v>
      </c>
      <c r="G7" s="0">
        <f>ROUND(SUM(E$2:E7)/E$14*100,1)</f>
        <v>78.6</v>
      </c>
      <c r="H7" s="0" t="str">
        <f>IF(G7-F7&lt;80,"A",IF(G7-F7&lt;95,"B","C"))</f>
        <v>A</v>
      </c>
    </row>
    <row r="8">
      <c r="A8" s="0" t="inlineStr">
        <is>
          <t xml:space="preserve">Portas e janelas instaladas</t>
        </is>
      </c>
      <c r="B8" s="0" t="inlineStr">
        <is>
          <t xml:space="preserve">un</t>
        </is>
      </c>
      <c r="C8" s="5">
        <v>14</v>
      </c>
      <c r="D8" s="2">
        <v>980</v>
      </c>
      <c r="E8" s="2">
        <f>C8*D8</f>
        <v>13720</v>
      </c>
      <c r="F8" s="0">
        <f>ROUND(E8/E$14*100,1)</f>
        <v>6.7</v>
      </c>
      <c r="G8" s="0">
        <f>ROUND(SUM(E$2:E8)/E$14*100,1)</f>
        <v>85.3</v>
      </c>
      <c r="H8" s="0" t="str">
        <f>IF(G8-F8&lt;80,"A",IF(G8-F8&lt;95,"B","C"))</f>
        <v>A</v>
      </c>
    </row>
    <row r="9">
      <c r="A9" s="0" t="inlineStr">
        <is>
          <t xml:space="preserve">Contrapiso e cerâmica</t>
        </is>
      </c>
      <c r="B9" s="0" t="inlineStr">
        <is>
          <t xml:space="preserve">m²</t>
        </is>
      </c>
      <c r="C9" s="5">
        <v>95</v>
      </c>
      <c r="D9" s="2">
        <v>128</v>
      </c>
      <c r="E9" s="2">
        <f>C9*D9</f>
        <v>12160</v>
      </c>
      <c r="F9" s="0">
        <f>ROUND(E9/E$14*100,1)</f>
        <v>5.9</v>
      </c>
      <c r="G9" s="0">
        <f>ROUND(SUM(E$2:E9)/E$14*100,1)</f>
        <v>91.2</v>
      </c>
      <c r="H9" s="0" t="str">
        <f>IF(G9-F9&lt;80,"A",IF(G9-F9&lt;95,"B","C"))</f>
        <v>B</v>
      </c>
    </row>
    <row r="10">
      <c r="A10" s="0" t="inlineStr">
        <is>
          <t xml:space="preserve">Instalação elétrica</t>
        </is>
      </c>
      <c r="B10" s="0" t="inlineStr">
        <is>
          <t xml:space="preserve">ponto</t>
        </is>
      </c>
      <c r="C10" s="5">
        <v>62</v>
      </c>
      <c r="D10" s="2">
        <v>145</v>
      </c>
      <c r="E10" s="2">
        <f>C10*D10</f>
        <v>8990</v>
      </c>
      <c r="F10" s="0">
        <f>ROUND(E10/E$14*100,1)</f>
        <v>4.4</v>
      </c>
      <c r="G10" s="0">
        <f>ROUND(SUM(E$2:E10)/E$14*100,1)</f>
        <v>95.6</v>
      </c>
      <c r="H10" s="0" t="str">
        <f>IF(G10-F10&lt;80,"A",IF(G10-F10&lt;95,"B","C"))</f>
        <v>B</v>
      </c>
    </row>
    <row r="11">
      <c r="A11" s="0" t="inlineStr">
        <is>
          <t xml:space="preserve">Instalação de água e esgoto</t>
        </is>
      </c>
      <c r="B11" s="0" t="inlineStr">
        <is>
          <t xml:space="preserve">ponto</t>
        </is>
      </c>
      <c r="C11" s="5">
        <v>28</v>
      </c>
      <c r="D11" s="2">
        <v>210</v>
      </c>
      <c r="E11" s="2">
        <f>C11*D11</f>
        <v>5880</v>
      </c>
      <c r="F11" s="0">
        <f>ROUND(E11/E$14*100,1)</f>
        <v>2.9</v>
      </c>
      <c r="G11" s="0">
        <f>ROUND(SUM(E$2:E11)/E$14*100,1)</f>
        <v>98.5</v>
      </c>
      <c r="H11" s="0" t="str">
        <f>IF(G11-F11&lt;80,"A",IF(G11-F11&lt;95,"B","C"))</f>
        <v>C</v>
      </c>
    </row>
    <row r="12">
      <c r="A12" s="0" t="inlineStr">
        <is>
          <t xml:space="preserve">Limpeza do terreno e locação da obra</t>
        </is>
      </c>
      <c r="B12" s="0" t="inlineStr">
        <is>
          <t xml:space="preserve">m²</t>
        </is>
      </c>
      <c r="C12" s="5">
        <v>200</v>
      </c>
      <c r="D12" s="2">
        <v>9.5</v>
      </c>
      <c r="E12" s="2">
        <f>C12*D12</f>
        <v>1900</v>
      </c>
      <c r="F12" s="0">
        <f>ROUND(E12/E$14*100,1)</f>
        <v>0.9</v>
      </c>
      <c r="G12" s="0">
        <f>ROUND(SUM(E$2:E12)/E$14*100,1)</f>
        <v>99.4</v>
      </c>
      <c r="H12" s="0" t="str">
        <f>IF(G12-F12&lt;80,"A",IF(G12-F12&lt;95,"B","C"))</f>
        <v>C</v>
      </c>
    </row>
    <row r="13">
      <c r="A13" s="0" t="inlineStr">
        <is>
          <t xml:space="preserve">Limpeza e entrega</t>
        </is>
      </c>
      <c r="B13" s="0" t="inlineStr">
        <is>
          <t xml:space="preserve">m²</t>
        </is>
      </c>
      <c r="C13" s="5">
        <v>100</v>
      </c>
      <c r="D13" s="2">
        <v>12</v>
      </c>
      <c r="E13" s="2">
        <f>C13*D13</f>
        <v>1200</v>
      </c>
      <c r="F13" s="0">
        <f>ROUND(E13/E$14*100,1)</f>
        <v>0.6</v>
      </c>
      <c r="G13" s="0">
        <f>ROUND(SUM(E$2:E13)/E$14*100,1)</f>
        <v>100</v>
      </c>
      <c r="H13" s="0" t="str">
        <f>IF(G13-F13&lt;80,"A",IF(G13-F13&lt;95,"B","C"))</f>
        <v>C</v>
      </c>
    </row>
    <row r="14">
      <c r="A14" s="3" t="inlineStr">
        <is>
          <t xml:space="preserve">Total da obra</t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4">
        <f>SUM(E2:E13)</f>
        <v>205284</v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</row>
  </sheetData>
</worksheet>
</file>